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lucilapiffer/Documents/BOMBO/Docs modelo/"/>
    </mc:Choice>
  </mc:AlternateContent>
  <xr:revisionPtr revIDLastSave="0" documentId="13_ncr:1_{CD3AA06D-FCFF-5D48-A18C-29864C450FBE}" xr6:coauthVersionLast="47" xr6:coauthVersionMax="47" xr10:uidLastSave="{00000000-0000-0000-0000-000000000000}"/>
  <bookViews>
    <workbookView xWindow="0" yWindow="500" windowWidth="24380" windowHeight="16160" tabRatio="500" xr2:uid="{00000000-000D-0000-FFFF-FFFF00000000}"/>
  </bookViews>
  <sheets>
    <sheet name="Hoja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7" i="1"/>
  <c r="F16" i="1"/>
  <c r="F19" i="1"/>
  <c r="F21" i="1"/>
  <c r="F23" i="1"/>
  <c r="F25" i="1"/>
  <c r="F29" i="1"/>
  <c r="F30" i="1"/>
  <c r="F31" i="1"/>
  <c r="F32" i="1"/>
  <c r="F33" i="1"/>
  <c r="F34" i="1"/>
  <c r="F35" i="1"/>
  <c r="F37" i="1"/>
  <c r="F40" i="1"/>
  <c r="F42" i="1"/>
  <c r="F44" i="1"/>
  <c r="F46" i="1"/>
  <c r="C53" i="1"/>
  <c r="C52" i="1"/>
  <c r="C51" i="1"/>
  <c r="C50" i="1"/>
</calcChain>
</file>

<file path=xl/sharedStrings.xml><?xml version="1.0" encoding="utf-8"?>
<sst xmlns="http://schemas.openxmlformats.org/spreadsheetml/2006/main" count="53" uniqueCount="38">
  <si>
    <t>TOTAL POR FUNCIÓN 1</t>
  </si>
  <si>
    <t>Cia</t>
  </si>
  <si>
    <t>Costo 2da función en adelante</t>
  </si>
  <si>
    <t>+ Derechos de autor 10%</t>
  </si>
  <si>
    <t>Funciones</t>
  </si>
  <si>
    <t>SIMULADOR</t>
  </si>
  <si>
    <t>Rider</t>
  </si>
  <si>
    <t>Traducción - si necesaria</t>
  </si>
  <si>
    <t>Traslados internos - aeropuerto - hotel - aeropuerto</t>
  </si>
  <si>
    <t>Si parte de una gira larga, días off (a negociar)</t>
  </si>
  <si>
    <t>ADEMÁS, A PAGAR POR EL ORGANIZADOR</t>
  </si>
  <si>
    <t>2 extra luggage desde AR</t>
  </si>
  <si>
    <t>PROYECCIÓN VENTA SHOW</t>
  </si>
  <si>
    <t>Otros</t>
  </si>
  <si>
    <t>Funcionamiento compañía</t>
  </si>
  <si>
    <t>Director/a</t>
  </si>
  <si>
    <t>Actriz</t>
  </si>
  <si>
    <t>Actor</t>
  </si>
  <si>
    <t>Técnico</t>
  </si>
  <si>
    <t>Asistente</t>
  </si>
  <si>
    <t>Productor/a</t>
  </si>
  <si>
    <t>Cargas sociales / impuestos</t>
  </si>
  <si>
    <t>Show</t>
  </si>
  <si>
    <t>Montaje</t>
  </si>
  <si>
    <t xml:space="preserve">Costo 1 función </t>
  </si>
  <si>
    <t xml:space="preserve">Imprevistos </t>
  </si>
  <si>
    <t>Consumibles</t>
  </si>
  <si>
    <t>Alojamiento y dietas X PAX</t>
  </si>
  <si>
    <t>Viajes X PAX (X desde AR, X desde FR)</t>
  </si>
  <si>
    <t>Preparacón</t>
  </si>
  <si>
    <t xml:space="preserve">Total </t>
  </si>
  <si>
    <t>Derechos de autor</t>
  </si>
  <si>
    <t>Precio a presentadores</t>
  </si>
  <si>
    <t>Sueldos</t>
  </si>
  <si>
    <t>Caja compañía</t>
  </si>
  <si>
    <t>Nota: los montos son muy estimativos y solo a modo de ejemplo!</t>
  </si>
  <si>
    <t>Asistente de producción</t>
  </si>
  <si>
    <t>Cargas sociales / impuestos (% a determinar según país donde se tribute)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</si>
</sst>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.00"/>
    <numFmt numFmtId="165" formatCode="#,##0.00\ &quot;€&quot;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6"/>
      <color theme="1"/>
      <name val="Arial"/>
      <family val="2"/>
    </font>
    <font>
      <sz val="12"/>
      <color rgb="FFFF000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1" fillId="0" borderId="3" xfId="0" applyFont="1" applyBorder="1"/>
    <xf numFmtId="164" fontId="2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2" fillId="2" borderId="1" xfId="0" applyFont="1" applyFill="1" applyBorder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2" borderId="2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Alignment="1">
      <alignment horizontal="left"/>
    </xf>
    <xf numFmtId="0" fontId="2" fillId="2" borderId="7" xfId="0" applyFont="1" applyFill="1" applyBorder="1"/>
    <xf numFmtId="0" fontId="1" fillId="2" borderId="8" xfId="0" applyFont="1" applyFill="1" applyBorder="1"/>
    <xf numFmtId="0" fontId="2" fillId="0" borderId="10" xfId="0" applyFont="1" applyBorder="1"/>
    <xf numFmtId="164" fontId="2" fillId="0" borderId="11" xfId="0" applyNumberFormat="1" applyFont="1" applyBorder="1" applyAlignment="1">
      <alignment horizontal="center"/>
    </xf>
    <xf numFmtId="0" fontId="1" fillId="0" borderId="10" xfId="0" applyFont="1" applyBorder="1"/>
    <xf numFmtId="0" fontId="2" fillId="2" borderId="10" xfId="0" applyFont="1" applyFill="1" applyBorder="1"/>
    <xf numFmtId="0" fontId="2" fillId="2" borderId="0" xfId="0" applyFont="1" applyFill="1"/>
    <xf numFmtId="0" fontId="1" fillId="0" borderId="12" xfId="0" applyFont="1" applyBorder="1"/>
    <xf numFmtId="0" fontId="1" fillId="0" borderId="13" xfId="0" applyFont="1" applyBorder="1"/>
    <xf numFmtId="164" fontId="1" fillId="0" borderId="11" xfId="0" applyNumberFormat="1" applyFont="1" applyBorder="1" applyAlignment="1">
      <alignment horizontal="center"/>
    </xf>
    <xf numFmtId="9" fontId="1" fillId="0" borderId="0" xfId="0" applyNumberFormat="1" applyFont="1"/>
    <xf numFmtId="0" fontId="1" fillId="2" borderId="9" xfId="0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0" xfId="0" applyFont="1"/>
    <xf numFmtId="9" fontId="4" fillId="0" borderId="0" xfId="0" applyNumberFormat="1" applyFont="1"/>
    <xf numFmtId="164" fontId="4" fillId="0" borderId="1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5" fillId="0" borderId="0" xfId="0" applyFont="1"/>
    <xf numFmtId="0" fontId="4" fillId="0" borderId="10" xfId="0" applyFont="1" applyBorder="1" applyAlignment="1">
      <alignment wrapText="1"/>
    </xf>
    <xf numFmtId="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workbookViewId="0">
      <selection activeCell="H50" sqref="H50"/>
    </sheetView>
  </sheetViews>
  <sheetFormatPr baseColWidth="10" defaultRowHeight="16" x14ac:dyDescent="0.2"/>
  <cols>
    <col min="1" max="1" width="5.5" customWidth="1"/>
    <col min="2" max="2" width="40.33203125" customWidth="1"/>
    <col min="3" max="3" width="18.6640625" customWidth="1"/>
    <col min="4" max="5" width="11" bestFit="1" customWidth="1"/>
    <col min="6" max="6" width="15" style="12" customWidth="1"/>
    <col min="7" max="7" width="13.5" style="12" customWidth="1"/>
  </cols>
  <sheetData>
    <row r="1" spans="1:8" x14ac:dyDescent="0.2">
      <c r="A1" s="1"/>
      <c r="B1" s="1"/>
      <c r="C1" s="1"/>
      <c r="D1" s="1"/>
      <c r="E1" s="1"/>
      <c r="F1" s="11"/>
      <c r="G1" s="11"/>
      <c r="H1" s="1"/>
    </row>
    <row r="2" spans="1:8" ht="20" x14ac:dyDescent="0.2">
      <c r="A2" s="1"/>
      <c r="B2" s="13" t="s">
        <v>12</v>
      </c>
      <c r="C2" s="1"/>
      <c r="D2" s="1"/>
      <c r="E2" s="1"/>
      <c r="F2" s="11"/>
      <c r="G2" s="11"/>
      <c r="H2" s="1"/>
    </row>
    <row r="3" spans="1:8" x14ac:dyDescent="0.2">
      <c r="A3" s="1"/>
      <c r="B3" s="46" t="s">
        <v>35</v>
      </c>
      <c r="C3" s="1"/>
      <c r="D3" s="1"/>
      <c r="E3" s="1"/>
      <c r="F3" s="11"/>
      <c r="G3" s="11"/>
      <c r="H3" s="1"/>
    </row>
    <row r="4" spans="1:8" ht="17" thickBot="1" x14ac:dyDescent="0.25">
      <c r="A4" s="1"/>
      <c r="B4" s="1"/>
      <c r="C4" s="1"/>
      <c r="D4" s="1"/>
      <c r="E4" s="1"/>
      <c r="F4" s="11"/>
      <c r="G4" s="17"/>
      <c r="H4" s="1"/>
    </row>
    <row r="5" spans="1:8" x14ac:dyDescent="0.2">
      <c r="A5" s="1"/>
      <c r="B5" s="23" t="s">
        <v>24</v>
      </c>
      <c r="C5" s="24"/>
      <c r="D5" s="24"/>
      <c r="E5" s="24"/>
      <c r="F5" s="34"/>
      <c r="G5" s="11"/>
      <c r="H5" s="1"/>
    </row>
    <row r="6" spans="1:8" x14ac:dyDescent="0.2">
      <c r="A6" s="1"/>
      <c r="B6" s="25" t="s">
        <v>1</v>
      </c>
      <c r="C6" s="11" t="s">
        <v>29</v>
      </c>
      <c r="D6" s="11" t="s">
        <v>23</v>
      </c>
      <c r="E6" s="11" t="s">
        <v>22</v>
      </c>
      <c r="F6" s="26" t="s">
        <v>30</v>
      </c>
      <c r="G6" s="11"/>
      <c r="H6" s="1"/>
    </row>
    <row r="7" spans="1:8" x14ac:dyDescent="0.2">
      <c r="A7" s="1"/>
      <c r="B7" s="27" t="s">
        <v>15</v>
      </c>
      <c r="C7" s="42">
        <v>150</v>
      </c>
      <c r="D7" s="41">
        <v>175</v>
      </c>
      <c r="E7" s="41">
        <v>200</v>
      </c>
      <c r="F7" s="32">
        <f>E7+D7+C7</f>
        <v>525</v>
      </c>
      <c r="G7" s="11"/>
      <c r="H7" s="1"/>
    </row>
    <row r="8" spans="1:8" x14ac:dyDescent="0.2">
      <c r="A8" s="1"/>
      <c r="B8" s="27" t="s">
        <v>19</v>
      </c>
      <c r="C8" s="42"/>
      <c r="D8" s="41">
        <v>100</v>
      </c>
      <c r="E8" s="41">
        <v>150</v>
      </c>
      <c r="F8" s="32">
        <f t="shared" ref="F8:F14" si="0">E8+D8+C8</f>
        <v>250</v>
      </c>
      <c r="G8" s="11"/>
      <c r="H8" s="1"/>
    </row>
    <row r="9" spans="1:8" x14ac:dyDescent="0.2">
      <c r="A9" s="1"/>
      <c r="B9" s="27" t="s">
        <v>16</v>
      </c>
      <c r="C9" s="42"/>
      <c r="D9" s="41">
        <v>100</v>
      </c>
      <c r="E9" s="41">
        <v>150</v>
      </c>
      <c r="F9" s="32">
        <f t="shared" si="0"/>
        <v>250</v>
      </c>
      <c r="G9" s="11"/>
      <c r="H9" s="1"/>
    </row>
    <row r="10" spans="1:8" x14ac:dyDescent="0.2">
      <c r="A10" s="1"/>
      <c r="B10" s="27" t="s">
        <v>16</v>
      </c>
      <c r="C10" s="42"/>
      <c r="D10" s="41">
        <v>100</v>
      </c>
      <c r="E10" s="41">
        <v>150</v>
      </c>
      <c r="F10" s="32">
        <f t="shared" si="0"/>
        <v>250</v>
      </c>
      <c r="G10" s="11"/>
      <c r="H10" s="1"/>
    </row>
    <row r="11" spans="1:8" x14ac:dyDescent="0.2">
      <c r="A11" s="1"/>
      <c r="B11" s="27" t="s">
        <v>17</v>
      </c>
      <c r="C11" s="42"/>
      <c r="D11" s="41">
        <v>100</v>
      </c>
      <c r="E11" s="41">
        <v>150</v>
      </c>
      <c r="F11" s="32">
        <f t="shared" si="0"/>
        <v>250</v>
      </c>
      <c r="G11" s="11"/>
      <c r="H11" s="1"/>
    </row>
    <row r="12" spans="1:8" x14ac:dyDescent="0.2">
      <c r="A12" s="1"/>
      <c r="B12" s="27" t="s">
        <v>18</v>
      </c>
      <c r="C12" s="42">
        <v>150</v>
      </c>
      <c r="D12" s="41">
        <v>150</v>
      </c>
      <c r="E12" s="41">
        <v>150</v>
      </c>
      <c r="F12" s="32">
        <f t="shared" si="0"/>
        <v>450</v>
      </c>
      <c r="G12" s="11"/>
      <c r="H12" s="1"/>
    </row>
    <row r="13" spans="1:8" x14ac:dyDescent="0.2">
      <c r="A13" s="1"/>
      <c r="B13" s="27" t="s">
        <v>20</v>
      </c>
      <c r="C13" s="42">
        <v>150</v>
      </c>
      <c r="D13" s="41">
        <v>150</v>
      </c>
      <c r="E13" s="41">
        <v>150</v>
      </c>
      <c r="F13" s="32">
        <f t="shared" si="0"/>
        <v>450</v>
      </c>
      <c r="G13" s="11"/>
      <c r="H13" s="1"/>
    </row>
    <row r="14" spans="1:8" x14ac:dyDescent="0.2">
      <c r="A14" s="1"/>
      <c r="B14" s="27" t="s">
        <v>36</v>
      </c>
      <c r="C14" s="42">
        <v>100</v>
      </c>
      <c r="D14" s="41"/>
      <c r="E14" s="41"/>
      <c r="F14" s="32">
        <f t="shared" si="0"/>
        <v>100</v>
      </c>
      <c r="G14" s="11"/>
      <c r="H14" s="1"/>
    </row>
    <row r="15" spans="1:8" x14ac:dyDescent="0.2">
      <c r="A15" s="1"/>
      <c r="B15" s="27"/>
      <c r="C15" s="1"/>
      <c r="D15" s="11"/>
      <c r="E15" s="11"/>
      <c r="F15" s="32"/>
      <c r="G15" s="11"/>
      <c r="H15" s="1"/>
    </row>
    <row r="16" spans="1:8" ht="34" x14ac:dyDescent="0.2">
      <c r="A16" s="1"/>
      <c r="B16" s="47" t="s">
        <v>37</v>
      </c>
      <c r="C16" s="38"/>
      <c r="D16" s="48">
        <v>0.56000000000000005</v>
      </c>
      <c r="E16" s="49"/>
      <c r="F16" s="50">
        <f>SUM(F7:F13)*D16</f>
        <v>1358.0000000000002</v>
      </c>
      <c r="G16" s="11"/>
      <c r="H16" s="1"/>
    </row>
    <row r="17" spans="1:10" x14ac:dyDescent="0.2">
      <c r="A17" s="1"/>
      <c r="B17" s="27"/>
      <c r="C17" s="1"/>
      <c r="D17" s="1"/>
      <c r="E17" s="1"/>
      <c r="F17" s="32"/>
      <c r="G17" s="11"/>
      <c r="H17" s="1"/>
    </row>
    <row r="18" spans="1:10" x14ac:dyDescent="0.2">
      <c r="A18" s="1"/>
      <c r="B18" s="25" t="s">
        <v>13</v>
      </c>
      <c r="C18" s="1"/>
      <c r="D18" s="1"/>
      <c r="E18" s="1"/>
      <c r="F18" s="32"/>
      <c r="G18" s="11"/>
      <c r="H18" s="1"/>
    </row>
    <row r="19" spans="1:10" x14ac:dyDescent="0.2">
      <c r="A19" s="1"/>
      <c r="B19" s="27" t="s">
        <v>14</v>
      </c>
      <c r="C19" s="1"/>
      <c r="D19" s="33">
        <v>0.25</v>
      </c>
      <c r="E19" s="1"/>
      <c r="F19" s="32">
        <f>SUM(F7:F13)*D19</f>
        <v>606.25</v>
      </c>
      <c r="G19" s="11"/>
      <c r="H19" s="1"/>
    </row>
    <row r="20" spans="1:10" x14ac:dyDescent="0.2">
      <c r="A20" s="1"/>
      <c r="B20" s="27" t="s">
        <v>26</v>
      </c>
      <c r="C20" s="1"/>
      <c r="D20" s="1"/>
      <c r="E20" s="1"/>
      <c r="F20" s="32">
        <v>200</v>
      </c>
      <c r="G20" s="3"/>
      <c r="H20" s="1"/>
    </row>
    <row r="21" spans="1:10" x14ac:dyDescent="0.2">
      <c r="A21" s="1"/>
      <c r="B21" s="27" t="s">
        <v>25</v>
      </c>
      <c r="C21" s="1"/>
      <c r="D21" s="33">
        <v>0.1</v>
      </c>
      <c r="E21" s="1"/>
      <c r="F21" s="32">
        <f>(SUM(F7:F20)*D21)</f>
        <v>468.92500000000001</v>
      </c>
      <c r="G21" s="11"/>
      <c r="H21" s="1"/>
    </row>
    <row r="22" spans="1:10" x14ac:dyDescent="0.2">
      <c r="A22" s="1"/>
      <c r="B22" s="27"/>
      <c r="C22" s="1"/>
      <c r="D22" s="1"/>
      <c r="E22" s="1"/>
      <c r="F22" s="32"/>
      <c r="G22" s="22"/>
      <c r="H22" s="2"/>
      <c r="I22" s="4"/>
    </row>
    <row r="23" spans="1:10" x14ac:dyDescent="0.2">
      <c r="A23" s="1"/>
      <c r="B23" s="28" t="s">
        <v>0</v>
      </c>
      <c r="C23" s="29"/>
      <c r="D23" s="29"/>
      <c r="E23" s="29"/>
      <c r="F23" s="35">
        <f>SUM(F7:F22)</f>
        <v>5158.1750000000002</v>
      </c>
      <c r="G23" s="11"/>
      <c r="H23" s="1"/>
    </row>
    <row r="24" spans="1:10" ht="17" thickBot="1" x14ac:dyDescent="0.25">
      <c r="A24" s="1"/>
      <c r="B24" s="30"/>
      <c r="C24" s="31"/>
      <c r="D24" s="31"/>
      <c r="E24" s="31"/>
      <c r="F24" s="36"/>
      <c r="G24" s="11"/>
      <c r="H24" s="1"/>
    </row>
    <row r="25" spans="1:10" x14ac:dyDescent="0.2">
      <c r="A25" s="1"/>
      <c r="B25" s="10" t="s">
        <v>3</v>
      </c>
      <c r="C25" s="1"/>
      <c r="D25" s="1"/>
      <c r="E25" s="1"/>
      <c r="F25" s="3">
        <f>F23*10%</f>
        <v>515.8175</v>
      </c>
      <c r="G25" s="11"/>
      <c r="H25" s="1"/>
    </row>
    <row r="26" spans="1:10" ht="17" thickBot="1" x14ac:dyDescent="0.25">
      <c r="A26" s="1"/>
      <c r="B26" s="1"/>
      <c r="C26" s="1"/>
      <c r="D26" s="1"/>
      <c r="E26" s="1"/>
      <c r="F26" s="11"/>
      <c r="G26" s="11"/>
      <c r="H26" s="1"/>
    </row>
    <row r="27" spans="1:10" x14ac:dyDescent="0.2">
      <c r="A27" s="1"/>
      <c r="B27" s="23" t="s">
        <v>2</v>
      </c>
      <c r="C27" s="24"/>
      <c r="D27" s="24"/>
      <c r="E27" s="24"/>
      <c r="F27" s="34"/>
      <c r="G27" s="11"/>
      <c r="H27" s="1"/>
    </row>
    <row r="28" spans="1:10" x14ac:dyDescent="0.2">
      <c r="A28" s="1"/>
      <c r="B28" s="25" t="s">
        <v>1</v>
      </c>
      <c r="C28" s="1"/>
      <c r="D28" s="1"/>
      <c r="E28" s="1"/>
      <c r="F28" s="32"/>
      <c r="G28" s="11"/>
      <c r="H28" s="1"/>
    </row>
    <row r="29" spans="1:10" x14ac:dyDescent="0.2">
      <c r="A29" s="1"/>
      <c r="B29" s="27" t="s">
        <v>15</v>
      </c>
      <c r="C29" s="1"/>
      <c r="D29" s="11"/>
      <c r="E29" s="41">
        <v>200</v>
      </c>
      <c r="F29" s="32">
        <f>E29+D29</f>
        <v>200</v>
      </c>
      <c r="G29" s="11"/>
      <c r="H29" s="2"/>
      <c r="J29" s="4"/>
    </row>
    <row r="30" spans="1:10" x14ac:dyDescent="0.2">
      <c r="A30" s="1"/>
      <c r="B30" s="27" t="s">
        <v>19</v>
      </c>
      <c r="C30" s="1"/>
      <c r="D30" s="11"/>
      <c r="E30" s="41">
        <v>150</v>
      </c>
      <c r="F30" s="32">
        <f t="shared" ref="F30:F35" si="1">E30+D30</f>
        <v>150</v>
      </c>
      <c r="G30" s="11"/>
      <c r="H30" s="1"/>
    </row>
    <row r="31" spans="1:10" x14ac:dyDescent="0.2">
      <c r="A31" s="1"/>
      <c r="B31" s="27" t="s">
        <v>16</v>
      </c>
      <c r="C31" s="1"/>
      <c r="D31" s="11"/>
      <c r="E31" s="41">
        <v>150</v>
      </c>
      <c r="F31" s="32">
        <f t="shared" si="1"/>
        <v>150</v>
      </c>
      <c r="G31" s="11"/>
      <c r="H31" s="1"/>
    </row>
    <row r="32" spans="1:10" x14ac:dyDescent="0.2">
      <c r="A32" s="1"/>
      <c r="B32" s="27" t="s">
        <v>16</v>
      </c>
      <c r="C32" s="1"/>
      <c r="D32" s="11"/>
      <c r="E32" s="41">
        <v>150</v>
      </c>
      <c r="F32" s="32">
        <f t="shared" si="1"/>
        <v>150</v>
      </c>
      <c r="G32" s="11"/>
      <c r="H32" s="1"/>
    </row>
    <row r="33" spans="1:8" x14ac:dyDescent="0.2">
      <c r="A33" s="1"/>
      <c r="B33" s="27" t="s">
        <v>17</v>
      </c>
      <c r="C33" s="1"/>
      <c r="D33" s="11"/>
      <c r="E33" s="41">
        <v>150</v>
      </c>
      <c r="F33" s="32">
        <f t="shared" si="1"/>
        <v>150</v>
      </c>
      <c r="G33" s="11"/>
      <c r="H33" s="1"/>
    </row>
    <row r="34" spans="1:8" x14ac:dyDescent="0.2">
      <c r="A34" s="1"/>
      <c r="B34" s="27" t="s">
        <v>18</v>
      </c>
      <c r="C34" s="1"/>
      <c r="D34" s="11"/>
      <c r="E34" s="41">
        <v>150</v>
      </c>
      <c r="F34" s="32">
        <f t="shared" si="1"/>
        <v>150</v>
      </c>
      <c r="G34" s="11"/>
      <c r="H34" s="1"/>
    </row>
    <row r="35" spans="1:8" x14ac:dyDescent="0.2">
      <c r="A35" s="1"/>
      <c r="B35" s="27" t="s">
        <v>20</v>
      </c>
      <c r="C35" s="1"/>
      <c r="D35" s="11"/>
      <c r="E35" s="41">
        <v>150</v>
      </c>
      <c r="F35" s="32">
        <f t="shared" si="1"/>
        <v>150</v>
      </c>
      <c r="G35" s="3"/>
      <c r="H35" s="1"/>
    </row>
    <row r="36" spans="1:8" x14ac:dyDescent="0.2">
      <c r="A36" s="1"/>
      <c r="B36" s="27"/>
      <c r="C36" s="1"/>
      <c r="D36" s="11"/>
      <c r="E36" s="11"/>
      <c r="F36" s="32"/>
      <c r="G36" s="11"/>
      <c r="H36" s="1"/>
    </row>
    <row r="37" spans="1:8" x14ac:dyDescent="0.2">
      <c r="A37" s="1"/>
      <c r="B37" s="37" t="s">
        <v>21</v>
      </c>
      <c r="C37" s="38"/>
      <c r="D37" s="39">
        <v>0.56000000000000005</v>
      </c>
      <c r="E37" s="38"/>
      <c r="F37" s="40">
        <f>SUM(F29:F35)*D37</f>
        <v>616.00000000000011</v>
      </c>
      <c r="G37" s="11"/>
      <c r="H37" s="1"/>
    </row>
    <row r="38" spans="1:8" x14ac:dyDescent="0.2">
      <c r="A38" s="1"/>
      <c r="B38" s="27"/>
      <c r="C38" s="1"/>
      <c r="D38" s="1"/>
      <c r="E38" s="1"/>
      <c r="F38" s="32"/>
      <c r="G38" s="3"/>
      <c r="H38" s="1"/>
    </row>
    <row r="39" spans="1:8" x14ac:dyDescent="0.2">
      <c r="A39" s="1"/>
      <c r="B39" s="25" t="s">
        <v>13</v>
      </c>
      <c r="C39" s="1"/>
      <c r="D39" s="1"/>
      <c r="E39" s="1"/>
      <c r="F39" s="32"/>
      <c r="G39" s="11"/>
      <c r="H39" s="1"/>
    </row>
    <row r="40" spans="1:8" x14ac:dyDescent="0.2">
      <c r="A40" s="1"/>
      <c r="B40" s="27" t="s">
        <v>14</v>
      </c>
      <c r="C40" s="1"/>
      <c r="D40" s="33">
        <v>0.15</v>
      </c>
      <c r="E40" s="1"/>
      <c r="F40" s="32">
        <f>SUM(F29:F35)*D40</f>
        <v>165</v>
      </c>
      <c r="G40" s="11"/>
      <c r="H40" s="1"/>
    </row>
    <row r="41" spans="1:8" x14ac:dyDescent="0.2">
      <c r="A41" s="1"/>
      <c r="B41" s="27" t="s">
        <v>26</v>
      </c>
      <c r="C41" s="1"/>
      <c r="D41" s="1"/>
      <c r="E41" s="1"/>
      <c r="F41" s="32">
        <v>200</v>
      </c>
      <c r="G41" s="22"/>
      <c r="H41" s="1"/>
    </row>
    <row r="42" spans="1:8" x14ac:dyDescent="0.2">
      <c r="A42" s="1"/>
      <c r="B42" s="27" t="s">
        <v>25</v>
      </c>
      <c r="C42" s="1"/>
      <c r="D42" s="33">
        <v>0.05</v>
      </c>
      <c r="E42" s="1"/>
      <c r="F42" s="32">
        <f>(SUM(F29:F41)*D42)</f>
        <v>104.05000000000001</v>
      </c>
      <c r="G42" s="11"/>
      <c r="H42" s="1"/>
    </row>
    <row r="43" spans="1:8" x14ac:dyDescent="0.2">
      <c r="A43" s="1"/>
      <c r="B43" s="27"/>
      <c r="C43" s="1"/>
      <c r="D43" s="33"/>
      <c r="E43" s="1"/>
      <c r="F43" s="32"/>
      <c r="G43" s="11"/>
      <c r="H43" s="1"/>
    </row>
    <row r="44" spans="1:8" x14ac:dyDescent="0.2">
      <c r="A44" s="1"/>
      <c r="B44" s="28" t="s">
        <v>0</v>
      </c>
      <c r="C44" s="29"/>
      <c r="D44" s="29"/>
      <c r="E44" s="29"/>
      <c r="F44" s="35">
        <f>SUM(F29:F43)</f>
        <v>2185.0500000000002</v>
      </c>
      <c r="G44" s="11"/>
      <c r="H44" s="1"/>
    </row>
    <row r="45" spans="1:8" ht="17" thickBot="1" x14ac:dyDescent="0.25">
      <c r="A45" s="1"/>
      <c r="B45" s="30"/>
      <c r="C45" s="31"/>
      <c r="D45" s="31"/>
      <c r="E45" s="31"/>
      <c r="F45" s="36"/>
      <c r="G45" s="11"/>
      <c r="H45" s="1"/>
    </row>
    <row r="46" spans="1:8" x14ac:dyDescent="0.2">
      <c r="A46" s="1"/>
      <c r="B46" s="10" t="s">
        <v>3</v>
      </c>
      <c r="C46" s="1"/>
      <c r="D46" s="1"/>
      <c r="E46" s="1"/>
      <c r="F46" s="3">
        <f>F44*10%</f>
        <v>218.50500000000002</v>
      </c>
      <c r="G46" s="11"/>
      <c r="H46" s="1"/>
    </row>
    <row r="47" spans="1:8" ht="17" thickBot="1" x14ac:dyDescent="0.25">
      <c r="A47" s="1"/>
      <c r="B47" s="1"/>
      <c r="C47" s="1"/>
      <c r="D47" s="1"/>
      <c r="E47" s="1"/>
      <c r="F47" s="11"/>
      <c r="G47" s="11"/>
      <c r="H47" s="1"/>
    </row>
    <row r="48" spans="1:8" x14ac:dyDescent="0.2">
      <c r="A48" s="1"/>
      <c r="B48" s="44" t="s">
        <v>5</v>
      </c>
      <c r="C48" s="45"/>
      <c r="D48" s="1"/>
      <c r="E48" s="1"/>
      <c r="F48" s="3"/>
      <c r="G48" s="11"/>
      <c r="H48" s="1"/>
    </row>
    <row r="49" spans="1:8" x14ac:dyDescent="0.2">
      <c r="A49" s="1"/>
      <c r="B49" s="14" t="s">
        <v>4</v>
      </c>
      <c r="C49" s="15">
        <v>2</v>
      </c>
      <c r="D49" s="1"/>
      <c r="E49" s="1"/>
      <c r="F49" s="11"/>
      <c r="G49" s="11"/>
      <c r="H49" s="1"/>
    </row>
    <row r="50" spans="1:8" x14ac:dyDescent="0.2">
      <c r="A50" s="1"/>
      <c r="B50" s="43" t="s">
        <v>32</v>
      </c>
      <c r="C50" s="6">
        <f>F23+($C$49-1)*F44</f>
        <v>7343.2250000000004</v>
      </c>
      <c r="D50" s="1"/>
      <c r="E50" s="1"/>
      <c r="F50" s="11"/>
      <c r="G50" s="11"/>
      <c r="H50" s="1"/>
    </row>
    <row r="51" spans="1:8" x14ac:dyDescent="0.2">
      <c r="A51" s="1"/>
      <c r="B51" s="14" t="s">
        <v>33</v>
      </c>
      <c r="C51" s="7">
        <f>SUM(F29:F35)*(C49-1)+SUM(F7:F13)</f>
        <v>3525</v>
      </c>
      <c r="D51" s="1"/>
      <c r="E51" s="1"/>
      <c r="F51" s="11"/>
      <c r="G51" s="11"/>
      <c r="H51" s="1"/>
    </row>
    <row r="52" spans="1:8" x14ac:dyDescent="0.2">
      <c r="A52" s="1"/>
      <c r="B52" s="14" t="s">
        <v>34</v>
      </c>
      <c r="C52" s="7">
        <f>F40*(C49-1)+F19</f>
        <v>771.25</v>
      </c>
      <c r="D52" s="1"/>
      <c r="E52" s="1"/>
      <c r="F52" s="11"/>
      <c r="G52" s="11"/>
      <c r="H52" s="1"/>
    </row>
    <row r="53" spans="1:8" ht="17" thickBot="1" x14ac:dyDescent="0.25">
      <c r="A53" s="1"/>
      <c r="B53" s="19" t="s">
        <v>31</v>
      </c>
      <c r="C53" s="16">
        <f>F25+($C$49-1)*F46</f>
        <v>734.32249999999999</v>
      </c>
      <c r="D53" s="1"/>
      <c r="E53" s="1"/>
      <c r="F53" s="11"/>
      <c r="G53" s="11"/>
      <c r="H53" s="1"/>
    </row>
    <row r="54" spans="1:8" x14ac:dyDescent="0.2">
      <c r="A54" s="1"/>
      <c r="B54" s="1"/>
      <c r="C54" s="11"/>
      <c r="D54" s="1"/>
      <c r="E54" s="1"/>
      <c r="F54" s="11"/>
      <c r="G54" s="11"/>
      <c r="H54" s="1"/>
    </row>
    <row r="55" spans="1:8" ht="17" thickBot="1" x14ac:dyDescent="0.25">
      <c r="A55" s="1"/>
      <c r="D55" s="1"/>
      <c r="E55" s="1"/>
      <c r="F55" s="11"/>
      <c r="G55" s="11"/>
      <c r="H55" s="1"/>
    </row>
    <row r="56" spans="1:8" x14ac:dyDescent="0.2">
      <c r="A56" s="1"/>
      <c r="B56" s="9"/>
      <c r="C56" s="18" t="s">
        <v>10</v>
      </c>
      <c r="D56" s="1"/>
      <c r="E56" s="1"/>
      <c r="F56" s="11"/>
      <c r="G56" s="11"/>
      <c r="H56" s="1"/>
    </row>
    <row r="57" spans="1:8" x14ac:dyDescent="0.2">
      <c r="A57" s="1"/>
      <c r="B57" s="5" t="s">
        <v>6</v>
      </c>
      <c r="C57" s="20"/>
      <c r="D57" s="1"/>
      <c r="E57" s="1"/>
      <c r="F57" s="11"/>
      <c r="G57" s="11"/>
      <c r="H57" s="1"/>
    </row>
    <row r="58" spans="1:8" x14ac:dyDescent="0.2">
      <c r="A58" s="1"/>
      <c r="B58" s="5" t="s">
        <v>7</v>
      </c>
      <c r="C58" s="20"/>
      <c r="D58" s="1"/>
      <c r="E58" s="1"/>
      <c r="F58" s="11"/>
      <c r="G58" s="11"/>
      <c r="H58" s="1"/>
    </row>
    <row r="59" spans="1:8" x14ac:dyDescent="0.2">
      <c r="B59" s="5" t="s">
        <v>27</v>
      </c>
      <c r="C59" s="20"/>
    </row>
    <row r="60" spans="1:8" x14ac:dyDescent="0.2">
      <c r="B60" s="5" t="s">
        <v>28</v>
      </c>
      <c r="C60" s="20"/>
    </row>
    <row r="61" spans="1:8" x14ac:dyDescent="0.2">
      <c r="B61" s="5" t="s">
        <v>11</v>
      </c>
      <c r="C61" s="20"/>
    </row>
    <row r="62" spans="1:8" x14ac:dyDescent="0.2">
      <c r="B62" s="5" t="s">
        <v>8</v>
      </c>
      <c r="C62" s="20"/>
    </row>
    <row r="63" spans="1:8" ht="17" thickBot="1" x14ac:dyDescent="0.25">
      <c r="B63" s="8" t="s">
        <v>9</v>
      </c>
      <c r="C63" s="21"/>
    </row>
    <row r="64" spans="1:8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</sheetData>
  <mergeCells count="1">
    <mergeCell ref="B48:C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Lucila</dc:creator>
  <cp:lastModifiedBy>Microsoft Office User</cp:lastModifiedBy>
  <dcterms:created xsi:type="dcterms:W3CDTF">2021-09-18T19:57:28Z</dcterms:created>
  <dcterms:modified xsi:type="dcterms:W3CDTF">2023-02-16T14:41:08Z</dcterms:modified>
</cp:coreProperties>
</file>